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640" yWindow="30" windowWidth="7515" windowHeight="11880"/>
  </bookViews>
  <sheets>
    <sheet name="Socioeconomic Data Trends" sheetId="7" r:id="rId1"/>
  </sheets>
  <calcPr calcId="125725"/>
  <fileRecoveryPr autoRecover="0"/>
</workbook>
</file>

<file path=xl/calcChain.xml><?xml version="1.0" encoding="utf-8"?>
<calcChain xmlns="http://schemas.openxmlformats.org/spreadsheetml/2006/main">
  <c r="I55" i="7"/>
  <c r="J55"/>
  <c r="K55"/>
  <c r="L55"/>
  <c r="H55"/>
  <c r="L9"/>
  <c r="L15"/>
  <c r="K9"/>
  <c r="K15"/>
  <c r="J9"/>
  <c r="J15"/>
  <c r="I9"/>
  <c r="I15"/>
  <c r="H9"/>
  <c r="H15"/>
  <c r="H16" s="1"/>
  <c r="H76"/>
  <c r="I76"/>
  <c r="J76"/>
  <c r="K76"/>
  <c r="L76"/>
  <c r="H26"/>
  <c r="I26"/>
  <c r="J26"/>
  <c r="K26"/>
  <c r="L26"/>
  <c r="H34"/>
  <c r="I34"/>
  <c r="I35" s="1"/>
  <c r="J34"/>
  <c r="J35" s="1"/>
  <c r="K34"/>
  <c r="L34"/>
  <c r="L35" s="1"/>
  <c r="H45"/>
  <c r="I45"/>
  <c r="J45"/>
  <c r="K45"/>
  <c r="L45"/>
  <c r="H41"/>
  <c r="I41"/>
  <c r="J41"/>
  <c r="K41"/>
  <c r="L41"/>
  <c r="H35"/>
  <c r="I16"/>
  <c r="J16"/>
  <c r="K16"/>
  <c r="D38"/>
  <c r="E38"/>
  <c r="F38"/>
  <c r="G38"/>
  <c r="H38"/>
  <c r="I38"/>
  <c r="J38"/>
  <c r="K38"/>
  <c r="L38"/>
  <c r="K35" l="1"/>
  <c r="L16"/>
</calcChain>
</file>

<file path=xl/sharedStrings.xml><?xml version="1.0" encoding="utf-8"?>
<sst xmlns="http://schemas.openxmlformats.org/spreadsheetml/2006/main" count="73" uniqueCount="52">
  <si>
    <t>Loading</t>
  </si>
  <si>
    <t>TEU</t>
  </si>
  <si>
    <t>Passengers</t>
  </si>
  <si>
    <t>Vessels</t>
  </si>
  <si>
    <t>Dry Bulk Cargo</t>
  </si>
  <si>
    <t>Cereals</t>
  </si>
  <si>
    <t>Cattle feed/Fodder/Oil Seeds</t>
  </si>
  <si>
    <t>Coal</t>
  </si>
  <si>
    <t>Ores</t>
  </si>
  <si>
    <t>Fertilizer</t>
  </si>
  <si>
    <t>Other dry bulk</t>
  </si>
  <si>
    <t>total</t>
  </si>
  <si>
    <t>Unloading</t>
  </si>
  <si>
    <t>General Cargo</t>
  </si>
  <si>
    <t>Ship arrivals by berthing area</t>
  </si>
  <si>
    <t>Passenger Terminal</t>
  </si>
  <si>
    <t>Passenger Traffic</t>
  </si>
  <si>
    <t>Number of passengers</t>
  </si>
  <si>
    <t>Number of containers</t>
  </si>
  <si>
    <t xml:space="preserve">Container Terminal </t>
  </si>
  <si>
    <t>No reference year</t>
  </si>
  <si>
    <t>Conventional Cargo</t>
  </si>
  <si>
    <t>Cranes</t>
  </si>
  <si>
    <t>Trainstainer</t>
  </si>
  <si>
    <t>Straddle Carries</t>
  </si>
  <si>
    <t>Tractors</t>
  </si>
  <si>
    <t>Front Lifts</t>
  </si>
  <si>
    <t>Forklifts</t>
  </si>
  <si>
    <t>Rail-mounted power driven cranes</t>
  </si>
  <si>
    <t>Loaders</t>
  </si>
  <si>
    <t>Loading(tonnes of handled material)</t>
  </si>
  <si>
    <t>Unloading(tonnes of handled material)</t>
  </si>
  <si>
    <t>Liquid Bulk Cargo</t>
  </si>
  <si>
    <t>Crude oil</t>
  </si>
  <si>
    <t>Refined Products</t>
  </si>
  <si>
    <t>Liquefied gas</t>
  </si>
  <si>
    <t>Other Liquid Bulk</t>
  </si>
  <si>
    <t>Total</t>
  </si>
  <si>
    <t>Mobile Cranes</t>
  </si>
  <si>
    <t>Brooms</t>
  </si>
  <si>
    <t xml:space="preserve">Number of vehicles </t>
  </si>
  <si>
    <t>Reference: http://www.thpa.gr/index.php?option=com_content&amp;view=section&amp;id=1&amp;Itemid=2&amp;lang=en</t>
  </si>
  <si>
    <t>Operating Vehicles</t>
  </si>
  <si>
    <t>Trucks(tank truks, buses, garbages etc)</t>
  </si>
  <si>
    <t>Private Cars(open trucks, passengers etc)</t>
  </si>
  <si>
    <t>Cruise passangers</t>
  </si>
  <si>
    <t>Regular passangers</t>
  </si>
  <si>
    <t>Port of Marseille</t>
  </si>
  <si>
    <t>Liquid Bulk</t>
  </si>
  <si>
    <t>Ro-Ro Terminal</t>
  </si>
  <si>
    <t>Solid Bulk</t>
  </si>
  <si>
    <t>not available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</si>
</sst>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1"/>
      <color rgb="FFC00000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/>
    <xf numFmtId="0" fontId="0" fillId="0" borderId="10" xfId="0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0" fillId="0" borderId="13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0" fillId="2" borderId="5" xfId="0" applyFill="1" applyBorder="1"/>
    <xf numFmtId="0" fontId="6" fillId="2" borderId="5" xfId="0" applyFont="1" applyFill="1" applyBorder="1" applyAlignment="1">
      <alignment horizontal="center" vertical="center"/>
    </xf>
    <xf numFmtId="0" fontId="0" fillId="2" borderId="9" xfId="0" applyFill="1" applyBorder="1"/>
    <xf numFmtId="0" fontId="4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0" borderId="0" xfId="0" applyFont="1"/>
    <xf numFmtId="0" fontId="4" fillId="0" borderId="11" xfId="0" applyFont="1" applyFill="1" applyBorder="1" applyAlignment="1">
      <alignment horizontal="center"/>
    </xf>
    <xf numFmtId="0" fontId="4" fillId="0" borderId="0" xfId="0" applyFont="1"/>
    <xf numFmtId="164" fontId="0" fillId="0" borderId="6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9" fillId="0" borderId="2" xfId="1" applyNumberFormat="1" applyFont="1" applyBorder="1" applyAlignment="1">
      <alignment horizontal="center"/>
    </xf>
    <xf numFmtId="0" fontId="9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14" xfId="1" applyNumberFormat="1" applyFont="1" applyBorder="1" applyAlignment="1">
      <alignment horizontal="center" vertical="center"/>
    </xf>
    <xf numFmtId="164" fontId="9" fillId="0" borderId="15" xfId="1" applyNumberFormat="1" applyFont="1" applyBorder="1" applyAlignment="1">
      <alignment horizontal="center" vertical="center"/>
    </xf>
    <xf numFmtId="164" fontId="9" fillId="0" borderId="8" xfId="1" applyNumberFormat="1" applyFont="1" applyBorder="1" applyAlignment="1">
      <alignment horizontal="center" vertical="center"/>
    </xf>
    <xf numFmtId="164" fontId="9" fillId="0" borderId="12" xfId="1" applyNumberFormat="1" applyFont="1" applyBorder="1" applyAlignment="1">
      <alignment horizontal="center" vertical="center"/>
    </xf>
    <xf numFmtId="164" fontId="9" fillId="0" borderId="11" xfId="1" applyNumberFormat="1" applyFont="1" applyBorder="1" applyAlignment="1">
      <alignment horizontal="center" vertical="center"/>
    </xf>
    <xf numFmtId="164" fontId="9" fillId="0" borderId="13" xfId="1" applyNumberFormat="1" applyFont="1" applyBorder="1" applyAlignment="1">
      <alignment horizontal="center" vertical="center"/>
    </xf>
    <xf numFmtId="164" fontId="9" fillId="0" borderId="10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0" fillId="0" borderId="11" xfId="0" applyBorder="1"/>
    <xf numFmtId="0" fontId="0" fillId="2" borderId="4" xfId="0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/>
            </a:pPr>
            <a:r>
              <a:rPr lang="en-US"/>
              <a:t>Liquid Bulk Cargo</a:t>
            </a:r>
            <a:endParaRPr lang="el-GR"/>
          </a:p>
        </c:rich>
      </c:tx>
      <c:layout/>
    </c:title>
    <c:plotArea>
      <c:layout>
        <c:manualLayout>
          <c:layoutTarget val="inner"/>
          <c:xMode val="edge"/>
          <c:yMode val="edge"/>
          <c:x val="0.15490507436570436"/>
          <c:y val="0.1357886972989136"/>
          <c:w val="0.68185847251192722"/>
          <c:h val="0.64761694507812695"/>
        </c:manualLayout>
      </c:layout>
      <c:lineChart>
        <c:grouping val="standard"/>
        <c:ser>
          <c:idx val="1"/>
          <c:order val="0"/>
          <c:tx>
            <c:strRef>
              <c:f>'Socioeconomic Data Trends'!$B$39</c:f>
              <c:strCache>
                <c:ptCount val="1"/>
                <c:pt idx="0">
                  <c:v>Loading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3.4567694953250207E-3"/>
                  <c:y val="-7.3432678391836578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baseline="0"/>
                      <a:t>slope=  -9674.2 tonnes/year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trendline>
            <c:trendlineType val="linear"/>
          </c:trendline>
          <c:cat>
            <c:numRef>
              <c:f>'Socioeconomic Data Trends'!$C$4:$L$4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'Socioeconomic Data Trends'!$C$9:$L$9</c:f>
              <c:numCache>
                <c:formatCode>_-* #,##0\ _€_-;\-* #,##0\ _€_-;_-* "-"??\ _€_-;_-@_-</c:formatCode>
                <c:ptCount val="10"/>
                <c:pt idx="5">
                  <c:v>8938768</c:v>
                </c:pt>
                <c:pt idx="6">
                  <c:v>9035358</c:v>
                </c:pt>
                <c:pt idx="7">
                  <c:v>10039652</c:v>
                </c:pt>
                <c:pt idx="8">
                  <c:v>9085888</c:v>
                </c:pt>
                <c:pt idx="9">
                  <c:v>8634710</c:v>
                </c:pt>
              </c:numCache>
            </c:numRef>
          </c:val>
        </c:ser>
        <c:ser>
          <c:idx val="0"/>
          <c:order val="1"/>
          <c:tx>
            <c:strRef>
              <c:f>'Socioeconomic Data Trends'!$B$40</c:f>
              <c:strCache>
                <c:ptCount val="1"/>
                <c:pt idx="0">
                  <c:v>Unloading</c:v>
                </c:pt>
              </c:strCache>
            </c:strRef>
          </c:tx>
          <c:trendline>
            <c:spPr>
              <a:ln>
                <a:solidFill>
                  <a:sysClr val="window" lastClr="FFFFFF"/>
                </a:solidFill>
              </a:ln>
            </c:spPr>
            <c:trendlineType val="linear"/>
            <c:dispEq val="1"/>
            <c:trendlineLbl>
              <c:layout>
                <c:manualLayout>
                  <c:x val="9.9862848708898253E-4"/>
                  <c:y val="4.451860573503081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baseline="0"/>
                      <a:t>slope = 22211 tonnes/year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trendline>
            <c:trendlineType val="linear"/>
          </c:trendline>
          <c:trendline>
            <c:trendlineType val="linear"/>
          </c:trendline>
          <c:cat>
            <c:numRef>
              <c:f>'Socioeconomic Data Trends'!$C$4:$L$4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'Socioeconomic Data Trends'!$C$15:$L$15</c:f>
              <c:numCache>
                <c:formatCode>_-* #,##0\ _€_-;\-* #,##0\ _€_-;_-* "-"??\ _€_-;_-@_-</c:formatCode>
                <c:ptCount val="10"/>
                <c:pt idx="5">
                  <c:v>58502808</c:v>
                </c:pt>
                <c:pt idx="6">
                  <c:v>56834411</c:v>
                </c:pt>
                <c:pt idx="7">
                  <c:v>56643765</c:v>
                </c:pt>
                <c:pt idx="8">
                  <c:v>51113992</c:v>
                </c:pt>
                <c:pt idx="9">
                  <c:v>49736408</c:v>
                </c:pt>
              </c:numCache>
            </c:numRef>
          </c:val>
        </c:ser>
        <c:marker val="1"/>
        <c:axId val="59789312"/>
        <c:axId val="59791232"/>
      </c:lineChart>
      <c:catAx>
        <c:axId val="59789312"/>
        <c:scaling>
          <c:orientation val="minMax"/>
        </c:scaling>
        <c:axPos val="b"/>
        <c:numFmt formatCode="General" sourceLinked="1"/>
        <c:tickLblPos val="nextTo"/>
        <c:crossAx val="59791232"/>
        <c:crosses val="autoZero"/>
        <c:auto val="1"/>
        <c:lblAlgn val="ctr"/>
        <c:lblOffset val="100"/>
      </c:catAx>
      <c:valAx>
        <c:axId val="597912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Handled</a:t>
                </a:r>
                <a:r>
                  <a:rPr lang="en-US" sz="1400" baseline="0"/>
                  <a:t> Material (tonnes)</a:t>
                </a:r>
                <a:endParaRPr lang="el-GR" sz="1400"/>
              </a:p>
            </c:rich>
          </c:tx>
          <c:layout/>
        </c:title>
        <c:numFmt formatCode="_-* #,##0\ _€_-;\-* #,##0\ _€_-;_-* &quot;-&quot;??\ _€_-;_-@_-" sourceLinked="1"/>
        <c:tickLblPos val="nextTo"/>
        <c:crossAx val="5978931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="1"/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200" b="1"/>
            </a:pPr>
            <a:endParaRPr lang="fr-FR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25815493766404213"/>
          <c:y val="0.87478941300561774"/>
          <c:w val="0.49119217519685054"/>
          <c:h val="0.10349621016999049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/>
            </a:pPr>
            <a:r>
              <a:rPr lang="en-US"/>
              <a:t>Dry Bulk Cargo</a:t>
            </a:r>
            <a:endParaRPr lang="el-GR"/>
          </a:p>
        </c:rich>
      </c:tx>
      <c:layout/>
    </c:title>
    <c:plotArea>
      <c:layout>
        <c:manualLayout>
          <c:layoutTarget val="inner"/>
          <c:xMode val="edge"/>
          <c:yMode val="edge"/>
          <c:x val="0.15490507436570441"/>
          <c:y val="0.1357886972989136"/>
          <c:w val="0.68185847251192744"/>
          <c:h val="0.63827115068560403"/>
        </c:manualLayout>
      </c:layout>
      <c:lineChart>
        <c:grouping val="standard"/>
        <c:ser>
          <c:idx val="1"/>
          <c:order val="0"/>
          <c:tx>
            <c:strRef>
              <c:f>'Socioeconomic Data Trends'!$B$39</c:f>
              <c:strCache>
                <c:ptCount val="1"/>
                <c:pt idx="0">
                  <c:v>Loading</c:v>
                </c:pt>
              </c:strCache>
            </c:strRef>
          </c:tx>
          <c:trendline>
            <c:trendlineType val="linear"/>
          </c:trendline>
          <c:trendline>
            <c:spPr>
              <a:ln w="0">
                <a:solidFill>
                  <a:sysClr val="window" lastClr="FFFFFF"/>
                </a:solidFill>
              </a:ln>
            </c:spPr>
            <c:trendlineType val="linear"/>
            <c:dispEq val="1"/>
            <c:trendlineLbl>
              <c:layout>
                <c:manualLayout>
                  <c:x val="-9.2458349868070208E-2"/>
                  <c:y val="9.0473912723526381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baseline="0"/>
                      <a:t>slope= 81309 tonnes/year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trendline>
            <c:trendlineType val="linear"/>
          </c:trendline>
          <c:cat>
            <c:numRef>
              <c:f>'Socioeconomic Data Trends'!$C$4:$L$4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'Socioeconomic Data Trends'!$C$26:$L$26</c:f>
              <c:numCache>
                <c:formatCode>_-* #,##0\ _€_-;\-* #,##0\ _€_-;_-* "-"??\ _€_-;_-@_-</c:formatCode>
                <c:ptCount val="10"/>
                <c:pt idx="5">
                  <c:v>1590923</c:v>
                </c:pt>
                <c:pt idx="6">
                  <c:v>1356033</c:v>
                </c:pt>
                <c:pt idx="7">
                  <c:v>1487502</c:v>
                </c:pt>
                <c:pt idx="8">
                  <c:v>1436761</c:v>
                </c:pt>
                <c:pt idx="9">
                  <c:v>1412103</c:v>
                </c:pt>
              </c:numCache>
            </c:numRef>
          </c:val>
        </c:ser>
        <c:ser>
          <c:idx val="0"/>
          <c:order val="1"/>
          <c:tx>
            <c:strRef>
              <c:f>'Socioeconomic Data Trends'!$B$40</c:f>
              <c:strCache>
                <c:ptCount val="1"/>
                <c:pt idx="0">
                  <c:v>Unloading</c:v>
                </c:pt>
              </c:strCache>
            </c:strRef>
          </c:tx>
          <c:trendline>
            <c:trendlineType val="linear"/>
          </c:trendline>
          <c:trendline>
            <c:trendlineType val="linear"/>
          </c:trendline>
          <c:trendline>
            <c:spPr>
              <a:ln>
                <a:solidFill>
                  <a:sysClr val="window" lastClr="FFFFFF"/>
                </a:solidFill>
              </a:ln>
            </c:spPr>
            <c:trendlineType val="linear"/>
            <c:dispEq val="1"/>
            <c:trendlineLbl>
              <c:layout>
                <c:manualLayout>
                  <c:x val="9.1042837151987299E-2"/>
                  <c:y val="-4.6270758211298356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baseline="0"/>
                      <a:t>slope = 113728 tonnes/year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trendline>
            <c:trendlineType val="linear"/>
          </c:trendline>
          <c:cat>
            <c:numRef>
              <c:f>'Socioeconomic Data Trends'!$C$4:$L$4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'Socioeconomic Data Trends'!$C$34:$L$34</c:f>
              <c:numCache>
                <c:formatCode>_-* #,##0\ _€_-;\-* #,##0\ _€_-;_-* "-"??\ _€_-;_-@_-</c:formatCode>
                <c:ptCount val="10"/>
                <c:pt idx="5">
                  <c:v>14583628</c:v>
                </c:pt>
                <c:pt idx="6">
                  <c:v>11755663</c:v>
                </c:pt>
                <c:pt idx="7">
                  <c:v>12635998</c:v>
                </c:pt>
                <c:pt idx="8">
                  <c:v>7036586</c:v>
                </c:pt>
                <c:pt idx="9">
                  <c:v>10413377</c:v>
                </c:pt>
              </c:numCache>
            </c:numRef>
          </c:val>
        </c:ser>
        <c:marker val="1"/>
        <c:axId val="96822400"/>
        <c:axId val="96824320"/>
      </c:lineChart>
      <c:catAx>
        <c:axId val="96822400"/>
        <c:scaling>
          <c:orientation val="minMax"/>
        </c:scaling>
        <c:axPos val="b"/>
        <c:numFmt formatCode="General" sourceLinked="1"/>
        <c:tickLblPos val="nextTo"/>
        <c:crossAx val="96824320"/>
        <c:crosses val="autoZero"/>
        <c:auto val="1"/>
        <c:lblAlgn val="ctr"/>
        <c:lblOffset val="100"/>
      </c:catAx>
      <c:valAx>
        <c:axId val="968243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Handled Material (tonnes)</a:t>
                </a:r>
              </a:p>
              <a:p>
                <a:pPr>
                  <a:defRPr/>
                </a:pPr>
                <a:endParaRPr lang="el-GR" sz="1400"/>
              </a:p>
            </c:rich>
          </c:tx>
          <c:layout>
            <c:manualLayout>
              <c:xMode val="edge"/>
              <c:yMode val="edge"/>
              <c:x val="2.8293545534924858E-2"/>
              <c:y val="0.20908099076689063"/>
            </c:manualLayout>
          </c:layout>
        </c:title>
        <c:numFmt formatCode="_-* #,##0\ _€_-;\-* #,##0\ _€_-;_-* &quot;-&quot;??\ _€_-;_-@_-" sourceLinked="1"/>
        <c:tickLblPos val="nextTo"/>
        <c:crossAx val="9682240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="1"/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200" b="1"/>
            </a:pPr>
            <a:endParaRPr lang="fr-FR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259895152363249"/>
          <c:y val="0.82727464292616659"/>
          <c:w val="0.48765276356370602"/>
          <c:h val="0.1524584011321627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/>
            </a:pPr>
            <a:r>
              <a:rPr lang="en-US"/>
              <a:t>General Cargo(Loading/Unloading)</a:t>
            </a:r>
            <a:r>
              <a:rPr lang="en-US" baseline="0"/>
              <a:t> </a:t>
            </a:r>
            <a:endParaRPr lang="el-GR"/>
          </a:p>
        </c:rich>
      </c:tx>
      <c:layout/>
    </c:title>
    <c:plotArea>
      <c:layout>
        <c:manualLayout>
          <c:layoutTarget val="inner"/>
          <c:xMode val="edge"/>
          <c:yMode val="edge"/>
          <c:x val="0.15490507320537195"/>
          <c:y val="0.14201928030024297"/>
          <c:w val="0.68185847251192744"/>
          <c:h val="0.6071185027105257"/>
        </c:manualLayout>
      </c:layout>
      <c:lineChart>
        <c:grouping val="standard"/>
        <c:ser>
          <c:idx val="1"/>
          <c:order val="0"/>
          <c:tx>
            <c:strRef>
              <c:f>'Socioeconomic Data Trends'!$B$38</c:f>
              <c:strCache>
                <c:ptCount val="1"/>
                <c:pt idx="0">
                  <c:v>TEU</c:v>
                </c:pt>
              </c:strCache>
            </c:strRef>
          </c:tx>
          <c:trendline>
            <c:trendlineType val="linear"/>
          </c:trendline>
          <c:trendline>
            <c:spPr>
              <a:ln>
                <a:solidFill>
                  <a:sysClr val="window" lastClr="FFFFFF"/>
                </a:solidFill>
              </a:ln>
            </c:spPr>
            <c:trendlineType val="linear"/>
            <c:dispEq val="1"/>
            <c:trendlineLbl>
              <c:layout>
                <c:manualLayout>
                  <c:x val="6.3730793597749913E-2"/>
                  <c:y val="-5.3911987637059393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baseline="0"/>
                      <a:t>slope = 4367.8 TEU/year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trendline>
            <c:trendlineType val="linear"/>
          </c:trendline>
          <c:cat>
            <c:numRef>
              <c:f>'Socioeconomic Data Trends'!$C$4:$L$4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'Socioeconomic Data Trends'!$C$41:$L$41</c:f>
              <c:numCache>
                <c:formatCode>_-* #,##0\ _€_-;\-* #,##0\ _€_-;_-* "-"??\ _€_-;_-@_-</c:formatCode>
                <c:ptCount val="10"/>
                <c:pt idx="5">
                  <c:v>946445</c:v>
                </c:pt>
                <c:pt idx="6">
                  <c:v>1002879</c:v>
                </c:pt>
                <c:pt idx="7">
                  <c:v>851155</c:v>
                </c:pt>
                <c:pt idx="8">
                  <c:v>876757</c:v>
                </c:pt>
                <c:pt idx="9">
                  <c:v>953435</c:v>
                </c:pt>
              </c:numCache>
            </c:numRef>
          </c:val>
        </c:ser>
        <c:ser>
          <c:idx val="0"/>
          <c:order val="1"/>
          <c:tx>
            <c:strRef>
              <c:f>'Socioeconomic Data Trends'!$B$42</c:f>
              <c:strCache>
                <c:ptCount val="1"/>
                <c:pt idx="0">
                  <c:v>Number of containers</c:v>
                </c:pt>
              </c:strCache>
            </c:strRef>
          </c:tx>
          <c:trendline>
            <c:spPr>
              <a:ln>
                <a:solidFill>
                  <a:sysClr val="window" lastClr="FFFFFF"/>
                </a:solidFill>
              </a:ln>
            </c:spPr>
            <c:trendlineType val="linear"/>
          </c:trendline>
          <c:trendline>
            <c:trendlineType val="linear"/>
          </c:trendline>
          <c:trendline>
            <c:spPr>
              <a:ln>
                <a:solidFill>
                  <a:sysClr val="window" lastClr="FFFFFF"/>
                </a:solidFill>
              </a:ln>
            </c:spPr>
            <c:trendlineType val="linear"/>
            <c:dispEq val="1"/>
            <c:trendlineLbl>
              <c:layout>
                <c:manualLayout>
                  <c:x val="-0.15128246900171968"/>
                  <c:y val="6.0947580150612024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baseline="0"/>
                      <a:t>slope = 2876.5 containers/year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trendline>
            <c:trendlineType val="linear"/>
          </c:trendline>
          <c:cat>
            <c:numRef>
              <c:f>'Socioeconomic Data Trends'!$C$4:$L$4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'Socioeconomic Data Trends'!$C$45:$L$45</c:f>
              <c:numCache>
                <c:formatCode>_-* #,##0\ _€_-;\-* #,##0\ _€_-;_-* "-"??\ _€_-;_-@_-</c:formatCode>
                <c:ptCount val="10"/>
                <c:pt idx="5">
                  <c:v>615722</c:v>
                </c:pt>
                <c:pt idx="6">
                  <c:v>646456</c:v>
                </c:pt>
                <c:pt idx="7">
                  <c:v>549116</c:v>
                </c:pt>
                <c:pt idx="8">
                  <c:v>553700</c:v>
                </c:pt>
                <c:pt idx="9">
                  <c:v>600995</c:v>
                </c:pt>
              </c:numCache>
            </c:numRef>
          </c:val>
        </c:ser>
        <c:marker val="1"/>
        <c:axId val="97510144"/>
        <c:axId val="97512064"/>
      </c:lineChart>
      <c:catAx>
        <c:axId val="97510144"/>
        <c:scaling>
          <c:orientation val="minMax"/>
        </c:scaling>
        <c:axPos val="b"/>
        <c:numFmt formatCode="General" sourceLinked="1"/>
        <c:tickLblPos val="nextTo"/>
        <c:crossAx val="97512064"/>
        <c:crosses val="autoZero"/>
        <c:auto val="1"/>
        <c:lblAlgn val="ctr"/>
        <c:lblOffset val="100"/>
      </c:catAx>
      <c:valAx>
        <c:axId val="97512064"/>
        <c:scaling>
          <c:orientation val="minMax"/>
        </c:scaling>
        <c:axPos val="l"/>
        <c:majorGridlines/>
        <c:numFmt formatCode="_-* #,##0\ _€_-;\-* #,##0\ _€_-;_-* &quot;-&quot;??\ _€_-;_-@_-" sourceLinked="1"/>
        <c:tickLblPos val="nextTo"/>
        <c:crossAx val="9751014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="1"/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200" b="1"/>
            </a:pPr>
            <a:endParaRPr lang="fr-FR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25955038823272092"/>
          <c:y val="0.83392008241960436"/>
          <c:w val="0.49119217519685054"/>
          <c:h val="0.14716241077341971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/>
            </a:pPr>
            <a:r>
              <a:rPr lang="en-US"/>
              <a:t>Passenger Traffic</a:t>
            </a:r>
            <a:endParaRPr lang="el-GR"/>
          </a:p>
        </c:rich>
      </c:tx>
      <c:layout/>
    </c:title>
    <c:plotArea>
      <c:layout>
        <c:manualLayout>
          <c:layoutTarget val="inner"/>
          <c:xMode val="edge"/>
          <c:yMode val="edge"/>
          <c:x val="0.154905073205372"/>
          <c:y val="0.14201928030024308"/>
          <c:w val="0.68185847251192766"/>
          <c:h val="0.67866333781448096"/>
        </c:manualLayout>
      </c:layout>
      <c:lineChart>
        <c:grouping val="standard"/>
        <c:ser>
          <c:idx val="1"/>
          <c:order val="0"/>
          <c:tx>
            <c:strRef>
              <c:f>'Socioeconomic Data Trends'!$B$76</c:f>
              <c:strCache>
                <c:ptCount val="1"/>
                <c:pt idx="0">
                  <c:v>Number of passengers</c:v>
                </c:pt>
              </c:strCache>
            </c:strRef>
          </c:tx>
          <c:trendline>
            <c:trendlineType val="linear"/>
          </c:trendline>
          <c:trendline>
            <c:spPr>
              <a:ln>
                <a:solidFill>
                  <a:sysClr val="window" lastClr="FFFFFF"/>
                </a:solidFill>
              </a:ln>
            </c:spPr>
            <c:trendlineType val="linear"/>
            <c:dispEq val="1"/>
            <c:trendlineLbl>
              <c:layout>
                <c:manualLayout>
                  <c:x val="-3.5977359593976486E-2"/>
                  <c:y val="1.7189883974783524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baseline="0"/>
                      <a:t>slope = -12423 passengers/year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trendline>
            <c:trendlineType val="linear"/>
          </c:trendline>
          <c:cat>
            <c:numRef>
              <c:f>'Socioeconomic Data Trends'!$C$4:$L$4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'Socioeconomic Data Trends'!$C$76:$L$76</c:f>
              <c:numCache>
                <c:formatCode>_-* #,##0\ _€_-;\-* #,##0\ _€_-;_-* "-"??\ _€_-;_-@_-</c:formatCode>
                <c:ptCount val="10"/>
                <c:pt idx="5">
                  <c:v>2031049</c:v>
                </c:pt>
                <c:pt idx="6">
                  <c:v>2035900</c:v>
                </c:pt>
                <c:pt idx="7">
                  <c:v>2049249</c:v>
                </c:pt>
                <c:pt idx="8">
                  <c:v>2107007</c:v>
                </c:pt>
                <c:pt idx="9">
                  <c:v>2065885</c:v>
                </c:pt>
              </c:numCache>
            </c:numRef>
          </c:val>
        </c:ser>
        <c:ser>
          <c:idx val="0"/>
          <c:order val="1"/>
          <c:tx>
            <c:strRef>
              <c:f>'Socioeconomic Data Trends'!$B$75</c:f>
              <c:strCache>
                <c:ptCount val="1"/>
                <c:pt idx="0">
                  <c:v>Regular passangers</c:v>
                </c:pt>
              </c:strCache>
            </c:strRef>
          </c:tx>
          <c:val>
            <c:numRef>
              <c:f>'Socioeconomic Data Trends'!$C$75:$L$75</c:f>
              <c:numCache>
                <c:formatCode>_-* #,##0\ _€_-;\-* #,##0\ _€_-;_-* "-"??\ _€_-;_-@_-</c:formatCode>
                <c:ptCount val="10"/>
                <c:pt idx="5">
                  <c:v>1658616</c:v>
                </c:pt>
                <c:pt idx="6">
                  <c:v>1622331</c:v>
                </c:pt>
                <c:pt idx="7">
                  <c:v>1522926</c:v>
                </c:pt>
                <c:pt idx="8">
                  <c:v>1476082</c:v>
                </c:pt>
                <c:pt idx="9">
                  <c:v>1381140</c:v>
                </c:pt>
              </c:numCache>
            </c:numRef>
          </c:val>
        </c:ser>
        <c:ser>
          <c:idx val="2"/>
          <c:order val="2"/>
          <c:tx>
            <c:strRef>
              <c:f>'Socioeconomic Data Trends'!$B$74</c:f>
              <c:strCache>
                <c:ptCount val="1"/>
                <c:pt idx="0">
                  <c:v>Cruise passangers</c:v>
                </c:pt>
              </c:strCache>
            </c:strRef>
          </c:tx>
          <c:val>
            <c:numRef>
              <c:f>'Socioeconomic Data Trends'!$C$74:$L$74</c:f>
              <c:numCache>
                <c:formatCode>_-* #,##0\ _€_-;\-* #,##0\ _€_-;_-* "-"??\ _€_-;_-@_-</c:formatCode>
                <c:ptCount val="10"/>
                <c:pt idx="5">
                  <c:v>372433</c:v>
                </c:pt>
                <c:pt idx="6">
                  <c:v>413569</c:v>
                </c:pt>
                <c:pt idx="7">
                  <c:v>526323</c:v>
                </c:pt>
                <c:pt idx="8">
                  <c:v>630925</c:v>
                </c:pt>
                <c:pt idx="9">
                  <c:v>684745</c:v>
                </c:pt>
              </c:numCache>
            </c:numRef>
          </c:val>
        </c:ser>
        <c:marker val="1"/>
        <c:axId val="108783872"/>
        <c:axId val="109028480"/>
      </c:lineChart>
      <c:catAx>
        <c:axId val="108783872"/>
        <c:scaling>
          <c:orientation val="minMax"/>
        </c:scaling>
        <c:axPos val="b"/>
        <c:numFmt formatCode="General" sourceLinked="1"/>
        <c:tickLblPos val="nextTo"/>
        <c:crossAx val="109028480"/>
        <c:crosses val="autoZero"/>
        <c:auto val="1"/>
        <c:lblAlgn val="ctr"/>
        <c:lblOffset val="100"/>
      </c:catAx>
      <c:valAx>
        <c:axId val="1090284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Number of Passengers</a:t>
                </a:r>
                <a:endParaRPr lang="el-GR" sz="1400"/>
              </a:p>
            </c:rich>
          </c:tx>
          <c:layout/>
        </c:title>
        <c:numFmt formatCode="_-* #,##0\ _€_-;\-* #,##0\ _€_-;_-* &quot;-&quot;??\ _€_-;_-@_-" sourceLinked="1"/>
        <c:tickLblPos val="nextTo"/>
        <c:crossAx val="108783872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Ship arrivals by berthing area</a:t>
            </a:r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'Socioeconomic Data Trends'!$B$49</c:f>
              <c:strCache>
                <c:ptCount val="1"/>
                <c:pt idx="0">
                  <c:v>Container Terminal </c:v>
                </c:pt>
              </c:strCache>
            </c:strRef>
          </c:tx>
          <c:marker>
            <c:symbol val="none"/>
          </c:marker>
          <c:val>
            <c:numRef>
              <c:f>'Socioeconomic Data Trends'!$C$49:$L$49</c:f>
              <c:numCache>
                <c:formatCode>_-* #,##0\ _€_-;\-* #,##0\ _€_-;_-* "-"??\ _€_-;_-@_-</c:formatCode>
                <c:ptCount val="10"/>
                <c:pt idx="5">
                  <c:v>1566</c:v>
                </c:pt>
                <c:pt idx="6">
                  <c:v>1390</c:v>
                </c:pt>
                <c:pt idx="7">
                  <c:v>1190</c:v>
                </c:pt>
                <c:pt idx="8">
                  <c:v>1364</c:v>
                </c:pt>
                <c:pt idx="9">
                  <c:v>1226</c:v>
                </c:pt>
              </c:numCache>
            </c:numRef>
          </c:val>
        </c:ser>
        <c:ser>
          <c:idx val="2"/>
          <c:order val="1"/>
          <c:tx>
            <c:strRef>
              <c:f>'Socioeconomic Data Trends'!$B$50</c:f>
              <c:strCache>
                <c:ptCount val="1"/>
                <c:pt idx="0">
                  <c:v>Conventional Cargo</c:v>
                </c:pt>
              </c:strCache>
            </c:strRef>
          </c:tx>
          <c:marker>
            <c:symbol val="none"/>
          </c:marker>
          <c:val>
            <c:numRef>
              <c:f>'Socioeconomic Data Trends'!$C$50:$L$50</c:f>
              <c:numCache>
                <c:formatCode>_-* #,##0\ _€_-;\-* #,##0\ _€_-;_-* "-"??\ _€_-;_-@_-</c:formatCode>
                <c:ptCount val="10"/>
                <c:pt idx="5">
                  <c:v>1887</c:v>
                </c:pt>
                <c:pt idx="6">
                  <c:v>1829</c:v>
                </c:pt>
                <c:pt idx="7">
                  <c:v>1597</c:v>
                </c:pt>
                <c:pt idx="8">
                  <c:v>1381</c:v>
                </c:pt>
                <c:pt idx="9">
                  <c:v>1460</c:v>
                </c:pt>
              </c:numCache>
            </c:numRef>
          </c:val>
        </c:ser>
        <c:ser>
          <c:idx val="3"/>
          <c:order val="2"/>
          <c:tx>
            <c:strRef>
              <c:f>'Socioeconomic Data Trends'!$B$51</c:f>
              <c:strCache>
                <c:ptCount val="1"/>
                <c:pt idx="0">
                  <c:v>Passenger Terminal</c:v>
                </c:pt>
              </c:strCache>
            </c:strRef>
          </c:tx>
          <c:marker>
            <c:symbol val="none"/>
          </c:marker>
          <c:val>
            <c:numRef>
              <c:f>'Socioeconomic Data Trends'!$C$51:$L$51</c:f>
              <c:numCache>
                <c:formatCode>_-* #,##0\ _€_-;\-* #,##0\ _€_-;_-* "-"??\ _€_-;_-@_-</c:formatCode>
                <c:ptCount val="10"/>
                <c:pt idx="5">
                  <c:v>1953</c:v>
                </c:pt>
                <c:pt idx="6">
                  <c:v>1995</c:v>
                </c:pt>
                <c:pt idx="7">
                  <c:v>1949</c:v>
                </c:pt>
                <c:pt idx="8">
                  <c:v>2026</c:v>
                </c:pt>
                <c:pt idx="9">
                  <c:v>1981</c:v>
                </c:pt>
              </c:numCache>
            </c:numRef>
          </c:val>
        </c:ser>
        <c:ser>
          <c:idx val="4"/>
          <c:order val="3"/>
          <c:tx>
            <c:strRef>
              <c:f>'Socioeconomic Data Trends'!$B$52</c:f>
              <c:strCache>
                <c:ptCount val="1"/>
                <c:pt idx="0">
                  <c:v>Liquid Bulk</c:v>
                </c:pt>
              </c:strCache>
            </c:strRef>
          </c:tx>
          <c:marker>
            <c:symbol val="none"/>
          </c:marker>
          <c:val>
            <c:numRef>
              <c:f>'Socioeconomic Data Trends'!$C$52:$L$52</c:f>
              <c:numCache>
                <c:formatCode>_-* #,##0\ _€_-;\-* #,##0\ _€_-;_-* "-"??\ _€_-;_-@_-</c:formatCode>
                <c:ptCount val="10"/>
                <c:pt idx="5">
                  <c:v>3199</c:v>
                </c:pt>
                <c:pt idx="6">
                  <c:v>3068</c:v>
                </c:pt>
                <c:pt idx="7">
                  <c:v>3062</c:v>
                </c:pt>
                <c:pt idx="8">
                  <c:v>2772</c:v>
                </c:pt>
                <c:pt idx="9">
                  <c:v>2489</c:v>
                </c:pt>
              </c:numCache>
            </c:numRef>
          </c:val>
        </c:ser>
        <c:ser>
          <c:idx val="5"/>
          <c:order val="4"/>
          <c:tx>
            <c:strRef>
              <c:f>'Socioeconomic Data Trends'!$B$53</c:f>
              <c:strCache>
                <c:ptCount val="1"/>
                <c:pt idx="0">
                  <c:v>Solid Bulk</c:v>
                </c:pt>
              </c:strCache>
            </c:strRef>
          </c:tx>
          <c:marker>
            <c:symbol val="none"/>
          </c:marker>
          <c:val>
            <c:numRef>
              <c:f>'Socioeconomic Data Trends'!$C$53:$L$53</c:f>
              <c:numCache>
                <c:formatCode>_-* #,##0\ _€_-;\-* #,##0\ _€_-;_-* "-"??\ _€_-;_-@_-</c:formatCode>
                <c:ptCount val="10"/>
                <c:pt idx="5">
                  <c:v>271</c:v>
                </c:pt>
                <c:pt idx="6">
                  <c:v>249</c:v>
                </c:pt>
                <c:pt idx="7">
                  <c:v>322</c:v>
                </c:pt>
                <c:pt idx="8">
                  <c:v>298</c:v>
                </c:pt>
                <c:pt idx="9">
                  <c:v>335</c:v>
                </c:pt>
              </c:numCache>
            </c:numRef>
          </c:val>
        </c:ser>
        <c:ser>
          <c:idx val="6"/>
          <c:order val="5"/>
          <c:tx>
            <c:strRef>
              <c:f>'Socioeconomic Data Trends'!$B$54</c:f>
              <c:strCache>
                <c:ptCount val="1"/>
                <c:pt idx="0">
                  <c:v>Ro-Ro Terminal</c:v>
                </c:pt>
              </c:strCache>
            </c:strRef>
          </c:tx>
          <c:marker>
            <c:symbol val="none"/>
          </c:marker>
          <c:val>
            <c:numRef>
              <c:f>'Socioeconomic Data Trends'!$C$54:$L$54</c:f>
              <c:numCache>
                <c:formatCode>_-* #,##0\ _€_-;\-* #,##0\ _€_-;_-* "-"??\ _€_-;_-@_-</c:formatCode>
                <c:ptCount val="10"/>
                <c:pt idx="5">
                  <c:v>1312</c:v>
                </c:pt>
                <c:pt idx="6">
                  <c:v>1327</c:v>
                </c:pt>
                <c:pt idx="7">
                  <c:v>1264</c:v>
                </c:pt>
                <c:pt idx="8">
                  <c:v>1161</c:v>
                </c:pt>
                <c:pt idx="9">
                  <c:v>1151</c:v>
                </c:pt>
              </c:numCache>
            </c:numRef>
          </c:val>
        </c:ser>
        <c:marker val="1"/>
        <c:axId val="111967616"/>
        <c:axId val="114787840"/>
      </c:lineChart>
      <c:catAx>
        <c:axId val="111967616"/>
        <c:scaling>
          <c:orientation val="minMax"/>
        </c:scaling>
        <c:axPos val="b"/>
        <c:tickLblPos val="nextTo"/>
        <c:crossAx val="114787840"/>
        <c:crosses val="autoZero"/>
        <c:auto val="1"/>
        <c:lblAlgn val="ctr"/>
        <c:lblOffset val="100"/>
      </c:catAx>
      <c:valAx>
        <c:axId val="114787840"/>
        <c:scaling>
          <c:orientation val="minMax"/>
        </c:scaling>
        <c:axPos val="l"/>
        <c:majorGridlines/>
        <c:numFmt formatCode="_-* #,##0\ _€_-;\-* #,##0\ _€_-;_-* &quot;-&quot;??\ _€_-;_-@_-" sourceLinked="1"/>
        <c:tickLblPos val="nextTo"/>
        <c:crossAx val="111967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77</xdr:row>
      <xdr:rowOff>28575</xdr:rowOff>
    </xdr:from>
    <xdr:to>
      <xdr:col>7</xdr:col>
      <xdr:colOff>161925</xdr:colOff>
      <xdr:row>98</xdr:row>
      <xdr:rowOff>104775</xdr:rowOff>
    </xdr:to>
    <xdr:graphicFrame macro="">
      <xdr:nvGraphicFramePr>
        <xdr:cNvPr id="862409" name="4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381000</xdr:colOff>
      <xdr:row>77</xdr:row>
      <xdr:rowOff>85725</xdr:rowOff>
    </xdr:from>
    <xdr:to>
      <xdr:col>19</xdr:col>
      <xdr:colOff>228600</xdr:colOff>
      <xdr:row>98</xdr:row>
      <xdr:rowOff>95250</xdr:rowOff>
    </xdr:to>
    <xdr:graphicFrame macro="">
      <xdr:nvGraphicFramePr>
        <xdr:cNvPr id="862410" name="6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99</xdr:row>
      <xdr:rowOff>66675</xdr:rowOff>
    </xdr:from>
    <xdr:to>
      <xdr:col>7</xdr:col>
      <xdr:colOff>190500</xdr:colOff>
      <xdr:row>120</xdr:row>
      <xdr:rowOff>142875</xdr:rowOff>
    </xdr:to>
    <xdr:graphicFrame macro="">
      <xdr:nvGraphicFramePr>
        <xdr:cNvPr id="862411" name="7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228600</xdr:colOff>
      <xdr:row>121</xdr:row>
      <xdr:rowOff>161925</xdr:rowOff>
    </xdr:from>
    <xdr:to>
      <xdr:col>7</xdr:col>
      <xdr:colOff>190500</xdr:colOff>
      <xdr:row>142</xdr:row>
      <xdr:rowOff>66675</xdr:rowOff>
    </xdr:to>
    <xdr:graphicFrame macro="">
      <xdr:nvGraphicFramePr>
        <xdr:cNvPr id="862413" name="9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367393</xdr:colOff>
      <xdr:row>99</xdr:row>
      <xdr:rowOff>81644</xdr:rowOff>
    </xdr:from>
    <xdr:to>
      <xdr:col>19</xdr:col>
      <xdr:colOff>231322</xdr:colOff>
      <xdr:row>121</xdr:row>
      <xdr:rowOff>176894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146"/>
  <sheetViews>
    <sheetView showGridLines="0" tabSelected="1" topLeftCell="A49" zoomScale="70" zoomScaleNormal="70" workbookViewId="0">
      <selection activeCell="C71" sqref="C71"/>
    </sheetView>
  </sheetViews>
  <sheetFormatPr baseColWidth="10" defaultColWidth="9.140625" defaultRowHeight="15"/>
  <cols>
    <col min="1" max="1" width="2.140625" customWidth="1"/>
    <col min="2" max="2" width="41.5703125" customWidth="1"/>
    <col min="3" max="3" width="14.5703125" customWidth="1"/>
    <col min="4" max="4" width="11.5703125" customWidth="1"/>
    <col min="5" max="5" width="11.7109375" customWidth="1"/>
    <col min="6" max="6" width="10.5703125" customWidth="1"/>
    <col min="7" max="7" width="11.140625" customWidth="1"/>
    <col min="8" max="8" width="13.28515625" bestFit="1" customWidth="1"/>
    <col min="9" max="11" width="13.85546875" bestFit="1" customWidth="1"/>
    <col min="12" max="12" width="13.28515625" bestFit="1" customWidth="1"/>
    <col min="13" max="13" width="15.28515625" customWidth="1"/>
  </cols>
  <sheetData>
    <row r="1" spans="2:12" ht="24" thickBot="1">
      <c r="B1" s="40" t="s">
        <v>47</v>
      </c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2:12" ht="15.75" thickBot="1"/>
    <row r="3" spans="2:12" ht="15.75" thickBot="1">
      <c r="B3" s="22" t="s">
        <v>32</v>
      </c>
    </row>
    <row r="4" spans="2:12" ht="15.75" thickBot="1">
      <c r="B4" s="4" t="s">
        <v>30</v>
      </c>
      <c r="C4" s="1">
        <v>2001</v>
      </c>
      <c r="D4" s="1">
        <v>2002</v>
      </c>
      <c r="E4" s="1">
        <v>2003</v>
      </c>
      <c r="F4" s="1">
        <v>2004</v>
      </c>
      <c r="G4" s="1">
        <v>2005</v>
      </c>
      <c r="H4" s="1">
        <v>2006</v>
      </c>
      <c r="I4" s="1">
        <v>2007</v>
      </c>
      <c r="J4" s="1">
        <v>2008</v>
      </c>
      <c r="K4" s="1">
        <v>2009</v>
      </c>
      <c r="L4" s="5">
        <v>2010</v>
      </c>
    </row>
    <row r="5" spans="2:12">
      <c r="B5" s="52" t="s">
        <v>33</v>
      </c>
      <c r="C5" s="26"/>
      <c r="D5" s="26"/>
      <c r="E5" s="26"/>
      <c r="F5" s="26"/>
      <c r="G5" s="26"/>
      <c r="H5" s="26">
        <v>6688</v>
      </c>
      <c r="I5" s="26">
        <v>30973</v>
      </c>
      <c r="J5" s="26">
        <v>84489</v>
      </c>
      <c r="K5" s="26">
        <v>93663</v>
      </c>
      <c r="L5" s="27">
        <v>0</v>
      </c>
    </row>
    <row r="6" spans="2:12">
      <c r="B6" s="52" t="s">
        <v>34</v>
      </c>
      <c r="C6" s="26"/>
      <c r="D6" s="26"/>
      <c r="E6" s="26"/>
      <c r="F6" s="26"/>
      <c r="G6" s="26"/>
      <c r="H6" s="26">
        <v>6446784</v>
      </c>
      <c r="I6" s="26">
        <v>6503590</v>
      </c>
      <c r="J6" s="26">
        <v>7239139</v>
      </c>
      <c r="K6" s="26">
        <v>6748966</v>
      </c>
      <c r="L6" s="27">
        <v>6436989</v>
      </c>
    </row>
    <row r="7" spans="2:12">
      <c r="B7" s="52" t="s">
        <v>35</v>
      </c>
      <c r="C7" s="26"/>
      <c r="D7" s="26"/>
      <c r="E7" s="26"/>
      <c r="F7" s="26"/>
      <c r="G7" s="26"/>
      <c r="H7" s="26">
        <v>516572</v>
      </c>
      <c r="I7" s="26">
        <v>592456</v>
      </c>
      <c r="J7" s="26">
        <v>488626</v>
      </c>
      <c r="K7" s="26">
        <v>512019</v>
      </c>
      <c r="L7" s="27">
        <v>343027</v>
      </c>
    </row>
    <row r="8" spans="2:12">
      <c r="B8" s="52" t="s">
        <v>36</v>
      </c>
      <c r="C8" s="26"/>
      <c r="D8" s="26"/>
      <c r="E8" s="26"/>
      <c r="F8" s="26"/>
      <c r="G8" s="26"/>
      <c r="H8" s="26">
        <v>1968724</v>
      </c>
      <c r="I8" s="26">
        <v>1908339</v>
      </c>
      <c r="J8" s="26">
        <v>2227398</v>
      </c>
      <c r="K8" s="26">
        <v>1731240</v>
      </c>
      <c r="L8" s="26">
        <v>1854694</v>
      </c>
    </row>
    <row r="9" spans="2:12" ht="15.75" thickBot="1">
      <c r="B9" s="53" t="s">
        <v>11</v>
      </c>
      <c r="C9" s="26"/>
      <c r="D9" s="26"/>
      <c r="E9" s="26"/>
      <c r="F9" s="26"/>
      <c r="G9" s="26"/>
      <c r="H9" s="26">
        <f t="shared" ref="H9:L9" si="0">SUM(H5:H8)</f>
        <v>8938768</v>
      </c>
      <c r="I9" s="26">
        <f t="shared" si="0"/>
        <v>9035358</v>
      </c>
      <c r="J9" s="26">
        <f t="shared" si="0"/>
        <v>10039652</v>
      </c>
      <c r="K9" s="26">
        <f t="shared" si="0"/>
        <v>9085888</v>
      </c>
      <c r="L9" s="26">
        <f t="shared" si="0"/>
        <v>8634710</v>
      </c>
    </row>
    <row r="10" spans="2:12" ht="15.75" thickBot="1">
      <c r="B10" s="4" t="s">
        <v>31</v>
      </c>
      <c r="C10" s="1">
        <v>2001</v>
      </c>
      <c r="D10" s="1">
        <v>2002</v>
      </c>
      <c r="E10" s="1">
        <v>2003</v>
      </c>
      <c r="F10" s="1">
        <v>2004</v>
      </c>
      <c r="G10" s="1">
        <v>2005</v>
      </c>
      <c r="H10" s="1">
        <v>2006</v>
      </c>
      <c r="I10" s="1">
        <v>2007</v>
      </c>
      <c r="J10" s="1">
        <v>2008</v>
      </c>
      <c r="K10" s="1">
        <v>2009</v>
      </c>
      <c r="L10" s="5">
        <v>2010</v>
      </c>
    </row>
    <row r="11" spans="2:12">
      <c r="B11" s="52" t="s">
        <v>33</v>
      </c>
      <c r="C11" s="26"/>
      <c r="D11" s="26"/>
      <c r="E11" s="26"/>
      <c r="F11" s="26"/>
      <c r="G11" s="26"/>
      <c r="H11" s="26">
        <v>44177734</v>
      </c>
      <c r="I11" s="26">
        <v>44397164</v>
      </c>
      <c r="J11" s="26">
        <v>45157207</v>
      </c>
      <c r="K11" s="26">
        <v>38338114</v>
      </c>
      <c r="L11" s="27">
        <v>36962776</v>
      </c>
    </row>
    <row r="12" spans="2:12">
      <c r="B12" s="52" t="s">
        <v>34</v>
      </c>
      <c r="C12" s="26"/>
      <c r="D12" s="26"/>
      <c r="E12" s="26"/>
      <c r="F12" s="26"/>
      <c r="G12" s="26"/>
      <c r="H12" s="26">
        <v>7392592</v>
      </c>
      <c r="I12" s="26">
        <v>5426258</v>
      </c>
      <c r="J12" s="26">
        <v>4649867</v>
      </c>
      <c r="K12" s="26">
        <v>4901294</v>
      </c>
      <c r="L12" s="27">
        <v>4466272</v>
      </c>
    </row>
    <row r="13" spans="2:12">
      <c r="B13" s="52" t="s">
        <v>35</v>
      </c>
      <c r="C13" s="26"/>
      <c r="D13" s="26"/>
      <c r="E13" s="26"/>
      <c r="F13" s="26"/>
      <c r="G13" s="26"/>
      <c r="H13" s="26">
        <v>5700438</v>
      </c>
      <c r="I13" s="26">
        <v>5584212</v>
      </c>
      <c r="J13" s="26">
        <v>5486052</v>
      </c>
      <c r="K13" s="26">
        <v>6489628</v>
      </c>
      <c r="L13" s="27">
        <v>6981468</v>
      </c>
    </row>
    <row r="14" spans="2:12">
      <c r="B14" s="52" t="s">
        <v>36</v>
      </c>
      <c r="C14" s="26"/>
      <c r="D14" s="26"/>
      <c r="E14" s="26"/>
      <c r="F14" s="26"/>
      <c r="G14" s="26"/>
      <c r="H14" s="26">
        <v>1232044</v>
      </c>
      <c r="I14" s="26">
        <v>1426777</v>
      </c>
      <c r="J14" s="26">
        <v>1350639</v>
      </c>
      <c r="K14" s="26">
        <v>1384956</v>
      </c>
      <c r="L14" s="26">
        <v>1325892</v>
      </c>
    </row>
    <row r="15" spans="2:12" ht="15.75" thickBot="1">
      <c r="B15" s="54" t="s">
        <v>11</v>
      </c>
      <c r="C15" s="28"/>
      <c r="D15" s="28"/>
      <c r="E15" s="28"/>
      <c r="F15" s="28"/>
      <c r="G15" s="28"/>
      <c r="H15" s="28">
        <f t="shared" ref="H15:L15" si="1">SUM(H11:H14)</f>
        <v>58502808</v>
      </c>
      <c r="I15" s="28">
        <f t="shared" si="1"/>
        <v>56834411</v>
      </c>
      <c r="J15" s="28">
        <f t="shared" si="1"/>
        <v>56643765</v>
      </c>
      <c r="K15" s="28">
        <f t="shared" si="1"/>
        <v>51113992</v>
      </c>
      <c r="L15" s="28">
        <f t="shared" si="1"/>
        <v>49736408</v>
      </c>
    </row>
    <row r="16" spans="2:12" ht="15.75" thickBot="1">
      <c r="B16" s="21" t="s">
        <v>37</v>
      </c>
      <c r="C16" s="62"/>
      <c r="D16" s="29"/>
      <c r="E16" s="29"/>
      <c r="F16" s="29"/>
      <c r="G16" s="29"/>
      <c r="H16" s="29">
        <f t="shared" ref="H16:L16" si="2">H9+H15</f>
        <v>67441576</v>
      </c>
      <c r="I16" s="29">
        <f t="shared" si="2"/>
        <v>65869769</v>
      </c>
      <c r="J16" s="29">
        <f t="shared" si="2"/>
        <v>66683417</v>
      </c>
      <c r="K16" s="29">
        <f t="shared" si="2"/>
        <v>60199880</v>
      </c>
      <c r="L16" s="30">
        <f t="shared" si="2"/>
        <v>58371118</v>
      </c>
    </row>
    <row r="17" spans="2:12" ht="15.75" thickBot="1">
      <c r="B17" s="16"/>
      <c r="C17" s="16"/>
      <c r="D17" s="13"/>
      <c r="E17" s="13"/>
      <c r="F17" s="13"/>
      <c r="G17" s="13"/>
      <c r="H17" s="13"/>
      <c r="I17" s="13"/>
      <c r="J17" s="13"/>
      <c r="K17" s="13"/>
      <c r="L17" s="17"/>
    </row>
    <row r="18" spans="2:12" ht="15.75" thickBot="1">
      <c r="B18" s="55" t="s">
        <v>4</v>
      </c>
      <c r="C18" s="16"/>
      <c r="D18" s="13"/>
      <c r="E18" s="13"/>
      <c r="F18" s="13"/>
      <c r="G18" s="13"/>
      <c r="H18" s="13"/>
      <c r="I18" s="13"/>
      <c r="J18" s="13"/>
      <c r="K18" s="13"/>
      <c r="L18" s="17"/>
    </row>
    <row r="19" spans="2:12" ht="15.75" thickBot="1">
      <c r="B19" s="4" t="s">
        <v>30</v>
      </c>
      <c r="C19" s="1">
        <v>2001</v>
      </c>
      <c r="D19" s="1">
        <v>2002</v>
      </c>
      <c r="E19" s="1">
        <v>2003</v>
      </c>
      <c r="F19" s="1">
        <v>2004</v>
      </c>
      <c r="G19" s="1">
        <v>2005</v>
      </c>
      <c r="H19" s="1">
        <v>2006</v>
      </c>
      <c r="I19" s="2">
        <v>2007</v>
      </c>
      <c r="J19" s="1">
        <v>2008</v>
      </c>
      <c r="K19" s="5">
        <v>2009</v>
      </c>
      <c r="L19" s="1">
        <v>2010</v>
      </c>
    </row>
    <row r="20" spans="2:12">
      <c r="B20" s="52" t="s">
        <v>5</v>
      </c>
      <c r="C20" s="26"/>
      <c r="D20" s="26"/>
      <c r="E20" s="26"/>
      <c r="F20" s="26"/>
      <c r="G20" s="26"/>
      <c r="H20" s="26">
        <v>750754</v>
      </c>
      <c r="I20" s="31">
        <v>586267</v>
      </c>
      <c r="J20" s="32">
        <v>598393</v>
      </c>
      <c r="K20" s="26">
        <v>816129</v>
      </c>
      <c r="L20" s="26">
        <v>834115</v>
      </c>
    </row>
    <row r="21" spans="2:12">
      <c r="B21" s="52" t="s">
        <v>6</v>
      </c>
      <c r="C21" s="26"/>
      <c r="D21" s="26"/>
      <c r="E21" s="26"/>
      <c r="F21" s="26"/>
      <c r="G21" s="26"/>
      <c r="H21" s="26">
        <v>1333</v>
      </c>
      <c r="I21" s="33">
        <v>0</v>
      </c>
      <c r="J21" s="26">
        <v>0</v>
      </c>
      <c r="K21" s="26">
        <v>30400</v>
      </c>
      <c r="L21" s="26">
        <v>16781</v>
      </c>
    </row>
    <row r="22" spans="2:12">
      <c r="B22" s="52" t="s">
        <v>7</v>
      </c>
      <c r="C22" s="26"/>
      <c r="D22" s="26"/>
      <c r="E22" s="26"/>
      <c r="F22" s="26"/>
      <c r="G22" s="26"/>
      <c r="H22" s="26">
        <v>11078</v>
      </c>
      <c r="I22" s="33">
        <v>194283</v>
      </c>
      <c r="J22" s="26">
        <v>327696</v>
      </c>
      <c r="K22" s="26">
        <v>123145</v>
      </c>
      <c r="L22" s="26">
        <v>51325</v>
      </c>
    </row>
    <row r="23" spans="2:12">
      <c r="B23" s="52" t="s">
        <v>8</v>
      </c>
      <c r="C23" s="26"/>
      <c r="D23" s="26"/>
      <c r="E23" s="26"/>
      <c r="F23" s="26"/>
      <c r="G23" s="26"/>
      <c r="H23" s="26">
        <v>2940</v>
      </c>
      <c r="I23" s="33">
        <v>6874</v>
      </c>
      <c r="J23" s="26">
        <v>47814</v>
      </c>
      <c r="K23" s="26">
        <v>146989</v>
      </c>
      <c r="L23" s="26">
        <v>153159</v>
      </c>
    </row>
    <row r="24" spans="2:12">
      <c r="B24" s="52" t="s">
        <v>9</v>
      </c>
      <c r="C24" s="26"/>
      <c r="D24" s="26"/>
      <c r="E24" s="26"/>
      <c r="F24" s="26"/>
      <c r="G24" s="26"/>
      <c r="H24" s="26">
        <v>0</v>
      </c>
      <c r="I24" s="33">
        <v>0</v>
      </c>
      <c r="J24" s="26">
        <v>0</v>
      </c>
      <c r="K24" s="26">
        <v>0</v>
      </c>
      <c r="L24" s="26">
        <v>0</v>
      </c>
    </row>
    <row r="25" spans="2:12">
      <c r="B25" s="52" t="s">
        <v>10</v>
      </c>
      <c r="C25" s="26"/>
      <c r="D25" s="26"/>
      <c r="E25" s="26"/>
      <c r="F25" s="26"/>
      <c r="G25" s="26"/>
      <c r="H25" s="26">
        <v>824818</v>
      </c>
      <c r="I25" s="33">
        <v>568609</v>
      </c>
      <c r="J25" s="26">
        <v>513599</v>
      </c>
      <c r="K25" s="26">
        <v>320098</v>
      </c>
      <c r="L25" s="26">
        <v>356723</v>
      </c>
    </row>
    <row r="26" spans="2:12" ht="15.75" thickBot="1">
      <c r="B26" s="56" t="s">
        <v>11</v>
      </c>
      <c r="C26" s="34"/>
      <c r="D26" s="34"/>
      <c r="E26" s="34"/>
      <c r="F26" s="34"/>
      <c r="G26" s="34"/>
      <c r="H26" s="34">
        <f t="shared" ref="H26:L26" si="3">SUM(H20:H25)</f>
        <v>1590923</v>
      </c>
      <c r="I26" s="34">
        <f t="shared" si="3"/>
        <v>1356033</v>
      </c>
      <c r="J26" s="34">
        <f t="shared" si="3"/>
        <v>1487502</v>
      </c>
      <c r="K26" s="34">
        <f t="shared" si="3"/>
        <v>1436761</v>
      </c>
      <c r="L26" s="34">
        <f t="shared" si="3"/>
        <v>1412103</v>
      </c>
    </row>
    <row r="27" spans="2:12" ht="15.75" thickBot="1">
      <c r="B27" s="4" t="s">
        <v>31</v>
      </c>
      <c r="C27" s="1">
        <v>2001</v>
      </c>
      <c r="D27" s="1">
        <v>2002</v>
      </c>
      <c r="E27" s="1">
        <v>2003</v>
      </c>
      <c r="F27" s="1">
        <v>2004</v>
      </c>
      <c r="G27" s="1">
        <v>2005</v>
      </c>
      <c r="H27" s="1">
        <v>2006</v>
      </c>
      <c r="I27" s="4">
        <v>2007</v>
      </c>
      <c r="J27" s="1">
        <v>2008</v>
      </c>
      <c r="K27" s="1">
        <v>2009</v>
      </c>
      <c r="L27" s="1">
        <v>2010</v>
      </c>
    </row>
    <row r="28" spans="2:12">
      <c r="B28" s="52" t="s">
        <v>5</v>
      </c>
      <c r="C28" s="26"/>
      <c r="D28" s="26"/>
      <c r="E28" s="26"/>
      <c r="F28" s="26"/>
      <c r="G28" s="26"/>
      <c r="H28" s="26">
        <v>19059</v>
      </c>
      <c r="I28" s="33">
        <v>31930</v>
      </c>
      <c r="J28" s="26">
        <v>9628</v>
      </c>
      <c r="K28" s="26">
        <v>20767</v>
      </c>
      <c r="L28" s="26">
        <v>10464</v>
      </c>
    </row>
    <row r="29" spans="2:12">
      <c r="B29" s="52" t="s">
        <v>6</v>
      </c>
      <c r="C29" s="26"/>
      <c r="D29" s="26"/>
      <c r="E29" s="26"/>
      <c r="F29" s="26"/>
      <c r="G29" s="26"/>
      <c r="H29" s="26">
        <v>0</v>
      </c>
      <c r="I29" s="33">
        <v>0</v>
      </c>
      <c r="J29" s="26">
        <v>0</v>
      </c>
      <c r="K29" s="26">
        <v>0</v>
      </c>
      <c r="L29" s="26">
        <v>0</v>
      </c>
    </row>
    <row r="30" spans="2:12">
      <c r="B30" s="52" t="s">
        <v>7</v>
      </c>
      <c r="C30" s="26"/>
      <c r="D30" s="26"/>
      <c r="E30" s="26"/>
      <c r="F30" s="26"/>
      <c r="G30" s="26"/>
      <c r="H30" s="26">
        <v>4879183</v>
      </c>
      <c r="I30" s="33">
        <v>4159574</v>
      </c>
      <c r="J30" s="26">
        <v>4920744</v>
      </c>
      <c r="K30" s="26">
        <v>2274284</v>
      </c>
      <c r="L30" s="26">
        <v>3812620</v>
      </c>
    </row>
    <row r="31" spans="2:12">
      <c r="B31" s="52" t="s">
        <v>8</v>
      </c>
      <c r="C31" s="26"/>
      <c r="D31" s="26"/>
      <c r="E31" s="26"/>
      <c r="F31" s="26"/>
      <c r="G31" s="26"/>
      <c r="H31" s="26">
        <v>9068999</v>
      </c>
      <c r="I31" s="33">
        <v>6750524</v>
      </c>
      <c r="J31" s="26">
        <v>6914922</v>
      </c>
      <c r="K31" s="26">
        <v>4098375</v>
      </c>
      <c r="L31" s="26">
        <v>5725918</v>
      </c>
    </row>
    <row r="32" spans="2:12">
      <c r="B32" s="52" t="s">
        <v>9</v>
      </c>
      <c r="C32" s="26"/>
      <c r="D32" s="26"/>
      <c r="E32" s="26"/>
      <c r="F32" s="26"/>
      <c r="G32" s="26"/>
      <c r="H32" s="26">
        <v>5000</v>
      </c>
      <c r="I32" s="33">
        <v>15186</v>
      </c>
      <c r="J32" s="26">
        <v>33982</v>
      </c>
      <c r="K32" s="26">
        <v>14110</v>
      </c>
      <c r="L32" s="26">
        <v>12704</v>
      </c>
    </row>
    <row r="33" spans="2:12">
      <c r="B33" s="52" t="s">
        <v>10</v>
      </c>
      <c r="C33" s="26"/>
      <c r="D33" s="26"/>
      <c r="E33" s="26"/>
      <c r="F33" s="26"/>
      <c r="G33" s="26"/>
      <c r="H33" s="26">
        <v>611387</v>
      </c>
      <c r="I33" s="33">
        <v>798449</v>
      </c>
      <c r="J33" s="26">
        <v>756722</v>
      </c>
      <c r="K33" s="26">
        <v>629050</v>
      </c>
      <c r="L33" s="26">
        <v>851671</v>
      </c>
    </row>
    <row r="34" spans="2:12" ht="15.75" thickBot="1">
      <c r="B34" s="54" t="s">
        <v>11</v>
      </c>
      <c r="C34" s="35"/>
      <c r="D34" s="35"/>
      <c r="E34" s="35"/>
      <c r="F34" s="35"/>
      <c r="G34" s="35"/>
      <c r="H34" s="35">
        <f t="shared" ref="H34:L34" si="4">SUM(H28:H33)</f>
        <v>14583628</v>
      </c>
      <c r="I34" s="35">
        <f t="shared" si="4"/>
        <v>11755663</v>
      </c>
      <c r="J34" s="35">
        <f t="shared" si="4"/>
        <v>12635998</v>
      </c>
      <c r="K34" s="35">
        <f t="shared" si="4"/>
        <v>7036586</v>
      </c>
      <c r="L34" s="35">
        <f t="shared" si="4"/>
        <v>10413377</v>
      </c>
    </row>
    <row r="35" spans="2:12" ht="15.75" thickBot="1">
      <c r="B35" s="21" t="s">
        <v>37</v>
      </c>
      <c r="C35" s="62"/>
      <c r="D35" s="29"/>
      <c r="E35" s="29"/>
      <c r="F35" s="29"/>
      <c r="G35" s="29"/>
      <c r="H35" s="29">
        <f t="shared" ref="H35:L35" si="5">H26+H34</f>
        <v>16174551</v>
      </c>
      <c r="I35" s="29">
        <f t="shared" si="5"/>
        <v>13111696</v>
      </c>
      <c r="J35" s="29">
        <f t="shared" si="5"/>
        <v>14123500</v>
      </c>
      <c r="K35" s="29">
        <f t="shared" si="5"/>
        <v>8473347</v>
      </c>
      <c r="L35" s="30">
        <f t="shared" si="5"/>
        <v>11825480</v>
      </c>
    </row>
    <row r="36" spans="2:12" ht="15.75" thickBot="1">
      <c r="B36" s="3"/>
      <c r="C36" s="3"/>
      <c r="D36" s="12"/>
      <c r="E36" s="12"/>
      <c r="F36" s="12"/>
      <c r="G36" s="12"/>
      <c r="H36" s="12"/>
      <c r="I36" s="12"/>
      <c r="J36" s="12"/>
      <c r="K36" s="12"/>
      <c r="L36" s="15"/>
    </row>
    <row r="37" spans="2:12" ht="15.75" thickBot="1">
      <c r="B37" s="55" t="s">
        <v>13</v>
      </c>
      <c r="C37" s="7"/>
      <c r="D37" s="14"/>
      <c r="E37" s="14"/>
      <c r="F37" s="14"/>
      <c r="G37" s="14"/>
      <c r="H37" s="14"/>
      <c r="I37" s="14"/>
      <c r="J37" s="14"/>
      <c r="K37" s="14"/>
      <c r="L37" s="6"/>
    </row>
    <row r="38" spans="2:12" ht="15.75" thickBot="1">
      <c r="B38" s="57" t="s">
        <v>1</v>
      </c>
      <c r="C38" s="1">
        <v>2001</v>
      </c>
      <c r="D38" s="1">
        <f>C38+1</f>
        <v>2002</v>
      </c>
      <c r="E38" s="1">
        <f t="shared" ref="E38:M38" si="6">D38+1</f>
        <v>2003</v>
      </c>
      <c r="F38" s="1">
        <f t="shared" si="6"/>
        <v>2004</v>
      </c>
      <c r="G38" s="1">
        <f t="shared" si="6"/>
        <v>2005</v>
      </c>
      <c r="H38" s="1">
        <f t="shared" si="6"/>
        <v>2006</v>
      </c>
      <c r="I38" s="1">
        <f t="shared" si="6"/>
        <v>2007</v>
      </c>
      <c r="J38" s="1">
        <f t="shared" si="6"/>
        <v>2008</v>
      </c>
      <c r="K38" s="1">
        <f t="shared" si="6"/>
        <v>2009</v>
      </c>
      <c r="L38" s="1">
        <f t="shared" si="6"/>
        <v>2010</v>
      </c>
    </row>
    <row r="39" spans="2:12">
      <c r="B39" s="58" t="s">
        <v>0</v>
      </c>
      <c r="C39" s="26"/>
      <c r="D39" s="26"/>
      <c r="E39" s="26"/>
      <c r="F39" s="26"/>
      <c r="G39" s="26"/>
      <c r="H39" s="26">
        <v>461208</v>
      </c>
      <c r="I39" s="26">
        <v>479594</v>
      </c>
      <c r="J39" s="26">
        <v>415879</v>
      </c>
      <c r="K39" s="26">
        <v>428742</v>
      </c>
      <c r="L39" s="26">
        <v>463772</v>
      </c>
    </row>
    <row r="40" spans="2:12">
      <c r="B40" s="53" t="s">
        <v>12</v>
      </c>
      <c r="C40" s="26"/>
      <c r="D40" s="26"/>
      <c r="E40" s="26"/>
      <c r="F40" s="26"/>
      <c r="G40" s="26"/>
      <c r="H40" s="26">
        <v>485237</v>
      </c>
      <c r="I40" s="26">
        <v>523285</v>
      </c>
      <c r="J40" s="26">
        <v>435276</v>
      </c>
      <c r="K40" s="26">
        <v>448015</v>
      </c>
      <c r="L40" s="26">
        <v>489663</v>
      </c>
    </row>
    <row r="41" spans="2:12" ht="15.75" thickBot="1">
      <c r="B41" s="52" t="s">
        <v>11</v>
      </c>
      <c r="C41" s="26"/>
      <c r="D41" s="26"/>
      <c r="E41" s="26"/>
      <c r="F41" s="26"/>
      <c r="G41" s="26"/>
      <c r="H41" s="26">
        <f t="shared" ref="H41:L41" si="7">SUM(H39:H40)</f>
        <v>946445</v>
      </c>
      <c r="I41" s="26">
        <f t="shared" si="7"/>
        <v>1002879</v>
      </c>
      <c r="J41" s="26">
        <f t="shared" si="7"/>
        <v>851155</v>
      </c>
      <c r="K41" s="26">
        <f t="shared" si="7"/>
        <v>876757</v>
      </c>
      <c r="L41" s="26">
        <f t="shared" si="7"/>
        <v>953435</v>
      </c>
    </row>
    <row r="42" spans="2:12" ht="15.75" thickBot="1">
      <c r="B42" s="4" t="s">
        <v>18</v>
      </c>
      <c r="C42" s="1">
        <v>2001</v>
      </c>
      <c r="D42" s="1">
        <v>2002</v>
      </c>
      <c r="E42" s="1">
        <v>2003</v>
      </c>
      <c r="F42" s="1">
        <v>2004</v>
      </c>
      <c r="G42" s="1">
        <v>2005</v>
      </c>
      <c r="H42" s="1">
        <v>2006</v>
      </c>
      <c r="I42" s="1">
        <v>2007</v>
      </c>
      <c r="J42" s="1">
        <v>2008</v>
      </c>
      <c r="K42" s="1">
        <v>2009</v>
      </c>
      <c r="L42" s="1">
        <v>2010</v>
      </c>
    </row>
    <row r="43" spans="2:12">
      <c r="B43" s="52" t="s">
        <v>0</v>
      </c>
      <c r="C43" s="32"/>
      <c r="D43" s="32"/>
      <c r="E43" s="32"/>
      <c r="F43" s="32"/>
      <c r="G43" s="32"/>
      <c r="H43" s="32">
        <v>302331</v>
      </c>
      <c r="I43" s="32">
        <v>310245</v>
      </c>
      <c r="J43" s="32">
        <v>269075</v>
      </c>
      <c r="K43" s="32">
        <v>270989</v>
      </c>
      <c r="L43" s="32">
        <v>292519</v>
      </c>
    </row>
    <row r="44" spans="2:12">
      <c r="B44" s="52" t="s">
        <v>12</v>
      </c>
      <c r="C44" s="26"/>
      <c r="D44" s="26"/>
      <c r="E44" s="26"/>
      <c r="F44" s="26"/>
      <c r="G44" s="26"/>
      <c r="H44" s="26">
        <v>313391</v>
      </c>
      <c r="I44" s="26">
        <v>336211</v>
      </c>
      <c r="J44" s="26">
        <v>280041</v>
      </c>
      <c r="K44" s="26">
        <v>282711</v>
      </c>
      <c r="L44" s="26">
        <v>308476</v>
      </c>
    </row>
    <row r="45" spans="2:12" ht="15.75" thickBot="1">
      <c r="B45" s="7" t="s">
        <v>11</v>
      </c>
      <c r="C45" s="28"/>
      <c r="D45" s="28"/>
      <c r="E45" s="28"/>
      <c r="F45" s="28"/>
      <c r="G45" s="28"/>
      <c r="H45" s="28">
        <f t="shared" ref="H45:L45" si="8">SUM(H43:H44)</f>
        <v>615722</v>
      </c>
      <c r="I45" s="28">
        <f t="shared" si="8"/>
        <v>646456</v>
      </c>
      <c r="J45" s="28">
        <f t="shared" si="8"/>
        <v>549116</v>
      </c>
      <c r="K45" s="28">
        <f t="shared" si="8"/>
        <v>553700</v>
      </c>
      <c r="L45" s="28">
        <f t="shared" si="8"/>
        <v>600995</v>
      </c>
    </row>
    <row r="46" spans="2:12" ht="15.75" thickBot="1">
      <c r="B46" s="7"/>
      <c r="C46" s="52"/>
      <c r="D46" s="9"/>
      <c r="E46" s="9"/>
      <c r="F46" s="9"/>
      <c r="G46" s="9"/>
      <c r="H46" s="9"/>
      <c r="I46" s="9"/>
      <c r="J46" s="9"/>
      <c r="K46" s="9"/>
      <c r="L46" s="8"/>
    </row>
    <row r="47" spans="2:12" ht="15.75" thickBot="1">
      <c r="B47" s="55" t="s">
        <v>3</v>
      </c>
      <c r="C47" s="63"/>
      <c r="D47" s="10"/>
      <c r="E47" s="10"/>
      <c r="F47" s="10"/>
      <c r="G47" s="10"/>
      <c r="H47" s="10"/>
      <c r="I47" s="10"/>
      <c r="J47" s="10"/>
      <c r="K47" s="10"/>
      <c r="L47" s="11"/>
    </row>
    <row r="48" spans="2:12" ht="15.75" thickBot="1">
      <c r="B48" s="4" t="s">
        <v>14</v>
      </c>
      <c r="C48" s="1">
        <v>2001</v>
      </c>
      <c r="D48" s="1">
        <v>2002</v>
      </c>
      <c r="E48" s="1">
        <v>2003</v>
      </c>
      <c r="F48" s="1">
        <v>2004</v>
      </c>
      <c r="G48" s="1">
        <v>2005</v>
      </c>
      <c r="H48" s="1">
        <v>2006</v>
      </c>
      <c r="I48" s="1">
        <v>2007</v>
      </c>
      <c r="J48" s="1">
        <v>2008</v>
      </c>
      <c r="K48" s="1">
        <v>2009</v>
      </c>
      <c r="L48" s="1">
        <v>2010</v>
      </c>
    </row>
    <row r="49" spans="2:15">
      <c r="B49" s="53" t="s">
        <v>19</v>
      </c>
      <c r="C49" s="26"/>
      <c r="D49" s="26"/>
      <c r="E49" s="26"/>
      <c r="F49" s="26"/>
      <c r="G49" s="26"/>
      <c r="H49" s="26">
        <v>1566</v>
      </c>
      <c r="I49" s="26">
        <v>1390</v>
      </c>
      <c r="J49" s="26">
        <v>1190</v>
      </c>
      <c r="K49" s="26">
        <v>1364</v>
      </c>
      <c r="L49" s="26">
        <v>1226</v>
      </c>
    </row>
    <row r="50" spans="2:15">
      <c r="B50" s="53" t="s">
        <v>21</v>
      </c>
      <c r="C50" s="26"/>
      <c r="D50" s="26"/>
      <c r="E50" s="26"/>
      <c r="F50" s="26"/>
      <c r="G50" s="26"/>
      <c r="H50" s="26">
        <v>1887</v>
      </c>
      <c r="I50" s="26">
        <v>1829</v>
      </c>
      <c r="J50" s="26">
        <v>1597</v>
      </c>
      <c r="K50" s="26">
        <v>1381</v>
      </c>
      <c r="L50" s="26">
        <v>1460</v>
      </c>
    </row>
    <row r="51" spans="2:15">
      <c r="B51" s="53" t="s">
        <v>15</v>
      </c>
      <c r="C51" s="26"/>
      <c r="D51" s="26"/>
      <c r="E51" s="26"/>
      <c r="F51" s="26"/>
      <c r="G51" s="26"/>
      <c r="H51" s="26">
        <v>1953</v>
      </c>
      <c r="I51" s="26">
        <v>1995</v>
      </c>
      <c r="J51" s="26">
        <v>1949</v>
      </c>
      <c r="K51" s="26">
        <v>2026</v>
      </c>
      <c r="L51" s="26">
        <v>1981</v>
      </c>
    </row>
    <row r="52" spans="2:15">
      <c r="B52" s="53" t="s">
        <v>48</v>
      </c>
      <c r="C52" s="26"/>
      <c r="D52" s="26"/>
      <c r="E52" s="26"/>
      <c r="F52" s="26"/>
      <c r="G52" s="26"/>
      <c r="H52" s="26">
        <v>3199</v>
      </c>
      <c r="I52" s="26">
        <v>3068</v>
      </c>
      <c r="J52" s="26">
        <v>3062</v>
      </c>
      <c r="K52" s="26">
        <v>2772</v>
      </c>
      <c r="L52" s="26">
        <v>2489</v>
      </c>
    </row>
    <row r="53" spans="2:15">
      <c r="B53" s="53" t="s">
        <v>50</v>
      </c>
      <c r="C53" s="26"/>
      <c r="D53" s="26"/>
      <c r="E53" s="26"/>
      <c r="F53" s="26"/>
      <c r="G53" s="26"/>
      <c r="H53" s="26">
        <v>271</v>
      </c>
      <c r="I53" s="26">
        <v>249</v>
      </c>
      <c r="J53" s="26">
        <v>322</v>
      </c>
      <c r="K53" s="26">
        <v>298</v>
      </c>
      <c r="L53" s="26">
        <v>335</v>
      </c>
    </row>
    <row r="54" spans="2:15" ht="15.75" thickBot="1">
      <c r="B54" s="59" t="s">
        <v>49</v>
      </c>
      <c r="C54" s="28"/>
      <c r="D54" s="28"/>
      <c r="E54" s="28"/>
      <c r="F54" s="28"/>
      <c r="G54" s="28"/>
      <c r="H54" s="28">
        <v>1312</v>
      </c>
      <c r="I54" s="28">
        <v>1327</v>
      </c>
      <c r="J54" s="28">
        <v>1264</v>
      </c>
      <c r="K54" s="28">
        <v>1161</v>
      </c>
      <c r="L54" s="28">
        <v>1151</v>
      </c>
    </row>
    <row r="55" spans="2:15" s="25" customFormat="1" ht="15.75" thickBot="1">
      <c r="B55" s="24" t="s">
        <v>37</v>
      </c>
      <c r="C55" s="36"/>
      <c r="D55" s="36"/>
      <c r="E55" s="36"/>
      <c r="F55" s="36"/>
      <c r="G55" s="36"/>
      <c r="H55" s="36">
        <f>SUM(H49:H54)</f>
        <v>10188</v>
      </c>
      <c r="I55" s="36">
        <f t="shared" ref="I55:L55" si="9">SUM(I49:I54)</f>
        <v>9858</v>
      </c>
      <c r="J55" s="36">
        <f t="shared" si="9"/>
        <v>9384</v>
      </c>
      <c r="K55" s="36">
        <f t="shared" si="9"/>
        <v>9002</v>
      </c>
      <c r="L55" s="36">
        <f t="shared" si="9"/>
        <v>8642</v>
      </c>
      <c r="M55"/>
      <c r="O55"/>
    </row>
    <row r="56" spans="2:15" ht="15.75" thickBot="1">
      <c r="B56" s="16"/>
      <c r="C56" s="16"/>
      <c r="D56" s="13"/>
      <c r="E56" s="13"/>
      <c r="F56" s="13"/>
      <c r="G56" s="13"/>
      <c r="H56" s="13"/>
      <c r="I56" s="13"/>
      <c r="J56" s="13"/>
      <c r="K56" s="13"/>
      <c r="L56" s="17"/>
    </row>
    <row r="57" spans="2:15" ht="15.75" thickBot="1">
      <c r="B57" s="55" t="s">
        <v>42</v>
      </c>
      <c r="C57" s="63"/>
      <c r="D57" s="10"/>
      <c r="E57" s="10"/>
      <c r="F57" s="10"/>
      <c r="G57" s="10"/>
      <c r="H57" s="10"/>
      <c r="I57" s="10"/>
      <c r="J57" s="10"/>
      <c r="K57" s="10"/>
      <c r="L57" s="11"/>
    </row>
    <row r="58" spans="2:15" ht="15.75" thickBot="1">
      <c r="B58" s="4" t="s">
        <v>40</v>
      </c>
      <c r="C58" s="64"/>
      <c r="D58" s="18"/>
      <c r="E58" s="18"/>
      <c r="F58" s="19" t="s">
        <v>20</v>
      </c>
      <c r="G58" s="18"/>
      <c r="H58" s="18"/>
      <c r="I58" s="18"/>
      <c r="J58" s="18"/>
      <c r="K58" s="18"/>
      <c r="L58" s="20"/>
    </row>
    <row r="59" spans="2:15">
      <c r="B59" s="60" t="s">
        <v>28</v>
      </c>
      <c r="C59" s="43" t="s">
        <v>51</v>
      </c>
      <c r="D59" s="44"/>
      <c r="E59" s="44"/>
      <c r="F59" s="44"/>
      <c r="G59" s="44"/>
      <c r="H59" s="44"/>
      <c r="I59" s="44"/>
      <c r="J59" s="44"/>
      <c r="K59" s="44"/>
      <c r="L59" s="45"/>
    </row>
    <row r="60" spans="2:15">
      <c r="B60" s="53" t="s">
        <v>22</v>
      </c>
      <c r="C60" s="46"/>
      <c r="D60" s="51"/>
      <c r="E60" s="51"/>
      <c r="F60" s="51"/>
      <c r="G60" s="51"/>
      <c r="H60" s="51"/>
      <c r="I60" s="51"/>
      <c r="J60" s="51"/>
      <c r="K60" s="51"/>
      <c r="L60" s="47"/>
    </row>
    <row r="61" spans="2:15">
      <c r="B61" s="53" t="s">
        <v>23</v>
      </c>
      <c r="C61" s="46"/>
      <c r="D61" s="51"/>
      <c r="E61" s="51"/>
      <c r="F61" s="51"/>
      <c r="G61" s="51"/>
      <c r="H61" s="51"/>
      <c r="I61" s="51"/>
      <c r="J61" s="51"/>
      <c r="K61" s="51"/>
      <c r="L61" s="47"/>
    </row>
    <row r="62" spans="2:15">
      <c r="B62" s="52" t="s">
        <v>44</v>
      </c>
      <c r="C62" s="46"/>
      <c r="D62" s="51"/>
      <c r="E62" s="51"/>
      <c r="F62" s="51"/>
      <c r="G62" s="51"/>
      <c r="H62" s="51"/>
      <c r="I62" s="51"/>
      <c r="J62" s="51"/>
      <c r="K62" s="51"/>
      <c r="L62" s="47"/>
    </row>
    <row r="63" spans="2:15">
      <c r="B63" s="52" t="s">
        <v>43</v>
      </c>
      <c r="C63" s="46"/>
      <c r="D63" s="51"/>
      <c r="E63" s="51"/>
      <c r="F63" s="51"/>
      <c r="G63" s="51"/>
      <c r="H63" s="51"/>
      <c r="I63" s="51"/>
      <c r="J63" s="51"/>
      <c r="K63" s="51"/>
      <c r="L63" s="47"/>
    </row>
    <row r="64" spans="2:15">
      <c r="B64" s="52" t="s">
        <v>38</v>
      </c>
      <c r="C64" s="46"/>
      <c r="D64" s="51"/>
      <c r="E64" s="51"/>
      <c r="F64" s="51"/>
      <c r="G64" s="51"/>
      <c r="H64" s="51"/>
      <c r="I64" s="51"/>
      <c r="J64" s="51"/>
      <c r="K64" s="51"/>
      <c r="L64" s="47"/>
    </row>
    <row r="65" spans="2:13">
      <c r="B65" s="53" t="s">
        <v>24</v>
      </c>
      <c r="C65" s="46"/>
      <c r="D65" s="51"/>
      <c r="E65" s="51"/>
      <c r="F65" s="51"/>
      <c r="G65" s="51"/>
      <c r="H65" s="51"/>
      <c r="I65" s="51"/>
      <c r="J65" s="51"/>
      <c r="K65" s="51"/>
      <c r="L65" s="47"/>
    </row>
    <row r="66" spans="2:13">
      <c r="B66" s="53" t="s">
        <v>39</v>
      </c>
      <c r="C66" s="46"/>
      <c r="D66" s="51"/>
      <c r="E66" s="51"/>
      <c r="F66" s="51"/>
      <c r="G66" s="51"/>
      <c r="H66" s="51"/>
      <c r="I66" s="51"/>
      <c r="J66" s="51"/>
      <c r="K66" s="51"/>
      <c r="L66" s="47"/>
    </row>
    <row r="67" spans="2:13">
      <c r="B67" s="53" t="s">
        <v>25</v>
      </c>
      <c r="C67" s="46"/>
      <c r="D67" s="51"/>
      <c r="E67" s="51"/>
      <c r="F67" s="51"/>
      <c r="G67" s="51"/>
      <c r="H67" s="51"/>
      <c r="I67" s="51"/>
      <c r="J67" s="51"/>
      <c r="K67" s="51"/>
      <c r="L67" s="47"/>
    </row>
    <row r="68" spans="2:13">
      <c r="B68" s="53" t="s">
        <v>26</v>
      </c>
      <c r="C68" s="46"/>
      <c r="D68" s="51"/>
      <c r="E68" s="51"/>
      <c r="F68" s="51"/>
      <c r="G68" s="51"/>
      <c r="H68" s="51"/>
      <c r="I68" s="51"/>
      <c r="J68" s="51"/>
      <c r="K68" s="51"/>
      <c r="L68" s="47"/>
    </row>
    <row r="69" spans="2:13">
      <c r="B69" s="53" t="s">
        <v>27</v>
      </c>
      <c r="C69" s="46"/>
      <c r="D69" s="51"/>
      <c r="E69" s="51"/>
      <c r="F69" s="51"/>
      <c r="G69" s="51"/>
      <c r="H69" s="51"/>
      <c r="I69" s="51"/>
      <c r="J69" s="51"/>
      <c r="K69" s="51"/>
      <c r="L69" s="47"/>
    </row>
    <row r="70" spans="2:13" ht="15.75" thickBot="1">
      <c r="B70" s="59" t="s">
        <v>29</v>
      </c>
      <c r="C70" s="48"/>
      <c r="D70" s="49"/>
      <c r="E70" s="49"/>
      <c r="F70" s="49"/>
      <c r="G70" s="49"/>
      <c r="H70" s="49"/>
      <c r="I70" s="49"/>
      <c r="J70" s="49"/>
      <c r="K70" s="49"/>
      <c r="L70" s="50"/>
    </row>
    <row r="71" spans="2:13" ht="15.75" thickBot="1">
      <c r="B71" s="16"/>
      <c r="C71" s="16"/>
      <c r="D71" s="13"/>
      <c r="E71" s="13"/>
      <c r="F71" s="13"/>
      <c r="G71" s="13"/>
      <c r="H71" s="13"/>
      <c r="I71" s="13"/>
      <c r="J71" s="13"/>
      <c r="K71" s="13"/>
      <c r="L71" s="17"/>
    </row>
    <row r="72" spans="2:13" ht="15.75" thickBot="1">
      <c r="B72" s="55" t="s">
        <v>2</v>
      </c>
      <c r="C72" s="7"/>
      <c r="D72" s="14"/>
      <c r="E72" s="14"/>
      <c r="F72" s="14"/>
      <c r="G72" s="14"/>
      <c r="H72" s="14"/>
      <c r="I72" s="14"/>
      <c r="J72" s="14"/>
      <c r="K72" s="14"/>
      <c r="L72" s="6"/>
    </row>
    <row r="73" spans="2:13" ht="15.75" thickBot="1">
      <c r="B73" s="4" t="s">
        <v>16</v>
      </c>
      <c r="C73" s="1">
        <v>2001</v>
      </c>
      <c r="D73" s="1">
        <v>2002</v>
      </c>
      <c r="E73" s="1">
        <v>2003</v>
      </c>
      <c r="F73" s="1">
        <v>2004</v>
      </c>
      <c r="G73" s="1">
        <v>2005</v>
      </c>
      <c r="H73" s="1">
        <v>2006</v>
      </c>
      <c r="I73" s="1">
        <v>2007</v>
      </c>
      <c r="J73" s="1">
        <v>2008</v>
      </c>
      <c r="K73" s="1">
        <v>2009</v>
      </c>
      <c r="L73" s="5">
        <v>2010</v>
      </c>
    </row>
    <row r="74" spans="2:13" ht="15.75" thickBot="1">
      <c r="B74" s="7" t="s">
        <v>45</v>
      </c>
      <c r="C74" s="28"/>
      <c r="D74" s="28"/>
      <c r="E74" s="28"/>
      <c r="F74" s="28"/>
      <c r="G74" s="28"/>
      <c r="H74" s="28">
        <v>372433</v>
      </c>
      <c r="I74" s="28">
        <v>413569</v>
      </c>
      <c r="J74" s="28">
        <v>526323</v>
      </c>
      <c r="K74" s="28">
        <v>630925</v>
      </c>
      <c r="L74" s="37">
        <v>684745</v>
      </c>
    </row>
    <row r="75" spans="2:13" ht="15.75" thickBot="1">
      <c r="B75" s="7" t="s">
        <v>46</v>
      </c>
      <c r="C75" s="28"/>
      <c r="D75" s="28"/>
      <c r="E75" s="28"/>
      <c r="F75" s="28"/>
      <c r="G75" s="28"/>
      <c r="H75" s="28">
        <v>1658616</v>
      </c>
      <c r="I75" s="28">
        <v>1622331</v>
      </c>
      <c r="J75" s="28">
        <v>1522926</v>
      </c>
      <c r="K75" s="28">
        <v>1476082</v>
      </c>
      <c r="L75" s="37">
        <v>1381140</v>
      </c>
    </row>
    <row r="76" spans="2:13" s="39" customFormat="1" ht="15.75" thickBot="1">
      <c r="B76" s="61" t="s">
        <v>17</v>
      </c>
      <c r="C76" s="38"/>
      <c r="D76" s="38"/>
      <c r="E76" s="38"/>
      <c r="F76" s="38"/>
      <c r="G76" s="38"/>
      <c r="H76" s="38">
        <f t="shared" ref="H76:L76" si="10">SUM(H74:H75)</f>
        <v>2031049</v>
      </c>
      <c r="I76" s="38">
        <f t="shared" si="10"/>
        <v>2035900</v>
      </c>
      <c r="J76" s="38">
        <f t="shared" si="10"/>
        <v>2049249</v>
      </c>
      <c r="K76" s="38">
        <f t="shared" si="10"/>
        <v>2107007</v>
      </c>
      <c r="L76" s="38">
        <f t="shared" si="10"/>
        <v>2065885</v>
      </c>
      <c r="M76"/>
    </row>
    <row r="146" spans="2:2">
      <c r="B146" s="23" t="s">
        <v>41</v>
      </c>
    </row>
  </sheetData>
  <mergeCells count="2">
    <mergeCell ref="B1:L1"/>
    <mergeCell ref="C59:L7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Socioeconomic Data Trends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michael.parra</cp:lastModifiedBy>
  <dcterms:created xsi:type="dcterms:W3CDTF">2011-05-17T12:44:10Z</dcterms:created>
  <dcterms:modified xsi:type="dcterms:W3CDTF">2011-08-31T12:12:29Z</dcterms:modified>
</cp:coreProperties>
</file>